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002\Desktop\"/>
    </mc:Choice>
  </mc:AlternateContent>
  <xr:revisionPtr revIDLastSave="0" documentId="13_ncr:1_{101002DF-A788-4E38-9CE0-391B50F43800}" xr6:coauthVersionLast="36" xr6:coauthVersionMax="36" xr10:uidLastSave="{00000000-0000-0000-0000-000000000000}"/>
  <bookViews>
    <workbookView xWindow="0" yWindow="0" windowWidth="16980" windowHeight="11685" xr2:uid="{00000000-000D-0000-FFFF-FFFF00000000}"/>
  </bookViews>
  <sheets>
    <sheet name="ストラットタイモデルの検討" sheetId="1" r:id="rId1"/>
  </sheets>
  <definedNames>
    <definedName name="_xlnm.Print_Area" localSheetId="0">ストラットタイモデルの検討!$A$1:$I$50</definedName>
  </definedNames>
  <calcPr calcId="191029"/>
</workbook>
</file>

<file path=xl/calcChain.xml><?xml version="1.0" encoding="utf-8"?>
<calcChain xmlns="http://schemas.openxmlformats.org/spreadsheetml/2006/main">
  <c r="H47" i="1" l="1"/>
  <c r="H45" i="1"/>
  <c r="H41" i="1"/>
  <c r="H33" i="1"/>
  <c r="H36" i="1" s="1"/>
  <c r="H38" i="1" l="1"/>
  <c r="H43" i="1" s="1"/>
  <c r="H48" i="1" s="1"/>
  <c r="H37" i="1"/>
  <c r="H42" i="1" s="1"/>
  <c r="H46" i="1" s="1"/>
  <c r="G47" i="1" l="1"/>
  <c r="G45" i="1"/>
  <c r="G41" i="1"/>
  <c r="G33" i="1"/>
  <c r="G36" i="1" s="1"/>
  <c r="G38" i="1" s="1"/>
  <c r="G43" i="1" s="1"/>
  <c r="G48" i="1" s="1"/>
  <c r="G37" i="1" l="1"/>
  <c r="G42" i="1" s="1"/>
  <c r="G46" i="1" s="1"/>
</calcChain>
</file>

<file path=xl/sharedStrings.xml><?xml version="1.0" encoding="utf-8"?>
<sst xmlns="http://schemas.openxmlformats.org/spreadsheetml/2006/main" count="81" uniqueCount="66">
  <si>
    <t>ストラット・タイモデルの検討</t>
  </si>
  <si>
    <t>RC規準2018に倣い、柱から杭への軸力伝達においてストラット・タイモデルを考慮する。</t>
  </si>
  <si>
    <t>検討軸力は1F柱軸力と1F床荷重の合計とする</t>
  </si>
  <si>
    <t>（支点反力－基礎自重）</t>
  </si>
  <si>
    <t>σ ＜ fc</t>
  </si>
  <si>
    <t>σ =</t>
  </si>
  <si>
    <t>C / (As × sinθ)</t>
  </si>
  <si>
    <t>sinθ=</t>
  </si>
  <si>
    <t>j / √( j2 + e2 )</t>
  </si>
  <si>
    <t>j =</t>
  </si>
  <si>
    <t>( D - dt ) ×7/8</t>
  </si>
  <si>
    <t>C =</t>
  </si>
  <si>
    <t>N / sinθ</t>
  </si>
  <si>
    <t>記号説明</t>
  </si>
  <si>
    <t>Fc：</t>
  </si>
  <si>
    <t>コンクリート強度(N/mm2)</t>
  </si>
  <si>
    <t>e：</t>
  </si>
  <si>
    <t>偏心距離(mm)</t>
  </si>
  <si>
    <t>fc：</t>
  </si>
  <si>
    <t>コンクリート許容強度(N/mm2)</t>
  </si>
  <si>
    <t>θ：</t>
  </si>
  <si>
    <t>傾斜角</t>
  </si>
  <si>
    <t>σ：</t>
  </si>
  <si>
    <t>ストラットの応力度(N/mm2)</t>
  </si>
  <si>
    <t>N：</t>
  </si>
  <si>
    <t>ストラット上端の軸力(kN)</t>
  </si>
  <si>
    <t>D：</t>
  </si>
  <si>
    <t>梁せい(mm)</t>
  </si>
  <si>
    <t>N'：</t>
  </si>
  <si>
    <t>軸力+床荷重(kN)</t>
  </si>
  <si>
    <t>j：</t>
  </si>
  <si>
    <t>ストラットのせい(mm)</t>
  </si>
  <si>
    <t>C：</t>
  </si>
  <si>
    <t>ストラットの圧縮軸力(kN)</t>
  </si>
  <si>
    <t>As：</t>
  </si>
  <si>
    <t>柱断面積(mm2)</t>
  </si>
  <si>
    <t>検討表</t>
  </si>
  <si>
    <t>基礎符号</t>
  </si>
  <si>
    <t>F2A</t>
  </si>
  <si>
    <t>位置</t>
  </si>
  <si>
    <t>SY1/SX1</t>
  </si>
  <si>
    <t>NL</t>
  </si>
  <si>
    <t>[kN]</t>
  </si>
  <si>
    <t>NE</t>
  </si>
  <si>
    <t>基礎自重</t>
  </si>
  <si>
    <t>梁せい：D</t>
  </si>
  <si>
    <t>[mm]</t>
  </si>
  <si>
    <t>dt</t>
  </si>
  <si>
    <t>j</t>
  </si>
  <si>
    <t>偏心距離：e</t>
  </si>
  <si>
    <t>(施工誤差100mm考慮)</t>
  </si>
  <si>
    <t>sinθ</t>
  </si>
  <si>
    <t>ストラットの圧縮軸力：C
C=N/sinθ</t>
  </si>
  <si>
    <t>長期</t>
  </si>
  <si>
    <t>短期</t>
  </si>
  <si>
    <t>柱幅</t>
  </si>
  <si>
    <t>柱せい</t>
  </si>
  <si>
    <t>ストラットの断面積：As
柱断面積×0.8</t>
  </si>
  <si>
    <t>[㎟]</t>
  </si>
  <si>
    <t>ストラットの圧縮応力度
σ=C/(As×sinθ)</t>
  </si>
  <si>
    <t>[N/㎟]</t>
  </si>
  <si>
    <t>コンクリート強度</t>
  </si>
  <si>
    <t>長期許容圧縮応力度</t>
  </si>
  <si>
    <t>判定</t>
  </si>
  <si>
    <t>短期許容圧縮応力度</t>
  </si>
  <si>
    <t>　判定式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</si>
</sst>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5"/>
      <color rgb="FFFFFFFF"/>
      <name val="Meiryo UI"/>
      <family val="3"/>
      <charset val="128"/>
    </font>
    <font>
      <sz val="9"/>
      <color rgb="FF595959"/>
      <name val="Meiryo UI"/>
      <family val="3"/>
      <charset val="128"/>
    </font>
    <font>
      <b/>
      <sz val="10.5"/>
      <color rgb="FFFFFFFF"/>
      <name val="Meiryo UI"/>
      <family val="3"/>
      <charset val="128"/>
    </font>
    <font>
      <b/>
      <sz val="12"/>
      <color rgb="FF1F4E79"/>
      <name val="Meiryo UI"/>
      <family val="3"/>
      <charset val="128"/>
    </font>
    <font>
      <b/>
      <sz val="9"/>
      <color rgb="FF1F4E79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9.5"/>
      <color rgb="FFFFFFFF"/>
      <name val="Meiryo UI"/>
      <family val="3"/>
      <charset val="128"/>
    </font>
    <font>
      <sz val="9"/>
      <color rgb="FF1F1F1F"/>
      <name val="Meiryo UI"/>
      <family val="3"/>
      <charset val="128"/>
    </font>
    <font>
      <sz val="8.5"/>
      <color rgb="FF595959"/>
      <name val="Meiryo UI"/>
      <family val="3"/>
      <charset val="128"/>
    </font>
    <font>
      <b/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DDEBF7"/>
      </patternFill>
    </fill>
    <fill>
      <patternFill patternType="solid">
        <fgColor rgb="FFF4F9FD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2E75B6"/>
      </left>
      <right style="thin">
        <color rgb="FF2E75B6"/>
      </right>
      <top style="thin">
        <color rgb="FF2E75B6"/>
      </top>
      <bottom style="thin">
        <color rgb="FF2E75B6"/>
      </bottom>
      <diagonal/>
    </border>
    <border>
      <left/>
      <right style="thin">
        <color rgb="FF2E75B6"/>
      </right>
      <top style="thin">
        <color rgb="FF2E75B6"/>
      </top>
      <bottom style="thin">
        <color rgb="FF2E75B6"/>
      </bottom>
      <diagonal/>
    </border>
    <border>
      <left style="thin">
        <color rgb="FFB7C3D0"/>
      </left>
      <right style="thin">
        <color rgb="FFB7C3D0"/>
      </right>
      <top style="thin">
        <color rgb="FFB7C3D0"/>
      </top>
      <bottom style="thin">
        <color rgb="FFB7C3D0"/>
      </bottom>
      <diagonal/>
    </border>
    <border>
      <left style="medium">
        <color rgb="FF1F4E79"/>
      </left>
      <right style="thin">
        <color rgb="FFB7C3D0"/>
      </right>
      <top style="medium">
        <color rgb="FF1F4E79"/>
      </top>
      <bottom style="thin">
        <color rgb="FFB7C3D0"/>
      </bottom>
      <diagonal/>
    </border>
    <border>
      <left style="thin">
        <color rgb="FFB7C3D0"/>
      </left>
      <right style="thin">
        <color rgb="FFB7C3D0"/>
      </right>
      <top style="medium">
        <color rgb="FF1F4E79"/>
      </top>
      <bottom style="thin">
        <color rgb="FFB7C3D0"/>
      </bottom>
      <diagonal/>
    </border>
    <border>
      <left style="thin">
        <color rgb="FFB7C3D0"/>
      </left>
      <right style="medium">
        <color rgb="FF1F4E79"/>
      </right>
      <top style="medium">
        <color rgb="FF1F4E79"/>
      </top>
      <bottom style="thin">
        <color rgb="FFB7C3D0"/>
      </bottom>
      <diagonal/>
    </border>
    <border>
      <left style="medium">
        <color rgb="FF1F4E79"/>
      </left>
      <right style="thin">
        <color rgb="FFB7C3D0"/>
      </right>
      <top style="thin">
        <color rgb="FFB7C3D0"/>
      </top>
      <bottom style="thin">
        <color rgb="FFB7C3D0"/>
      </bottom>
      <diagonal/>
    </border>
    <border>
      <left style="thin">
        <color rgb="FFB7C3D0"/>
      </left>
      <right style="medium">
        <color rgb="FF1F4E79"/>
      </right>
      <top style="thin">
        <color rgb="FFB7C3D0"/>
      </top>
      <bottom style="thin">
        <color rgb="FFB7C3D0"/>
      </bottom>
      <diagonal/>
    </border>
    <border>
      <left style="medium">
        <color rgb="FF1F4E79"/>
      </left>
      <right style="thin">
        <color rgb="FFB7C3D0"/>
      </right>
      <top style="thin">
        <color rgb="FFB7C3D0"/>
      </top>
      <bottom style="medium">
        <color rgb="FF1F4E79"/>
      </bottom>
      <diagonal/>
    </border>
    <border>
      <left style="thin">
        <color rgb="FFB7C3D0"/>
      </left>
      <right style="thin">
        <color rgb="FFB7C3D0"/>
      </right>
      <top style="thin">
        <color rgb="FFB7C3D0"/>
      </top>
      <bottom style="medium">
        <color rgb="FF1F4E79"/>
      </bottom>
      <diagonal/>
    </border>
    <border>
      <left style="thin">
        <color rgb="FFB7C3D0"/>
      </left>
      <right style="medium">
        <color rgb="FF1F4E79"/>
      </right>
      <top style="thin">
        <color rgb="FFB7C3D0"/>
      </top>
      <bottom style="medium">
        <color rgb="FF1F4E79"/>
      </bottom>
      <diagonal/>
    </border>
    <border>
      <left/>
      <right/>
      <top/>
      <bottom style="medium">
        <color rgb="FF1F4E79"/>
      </bottom>
      <diagonal/>
    </border>
    <border>
      <left/>
      <right/>
      <top/>
      <bottom style="thin">
        <color rgb="FF2E75B6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76" fontId="8" fillId="5" borderId="3" xfId="0" applyNumberFormat="1" applyFont="1" applyFill="1" applyBorder="1" applyAlignment="1">
      <alignment horizontal="center" vertical="center"/>
    </xf>
    <xf numFmtId="176" fontId="8" fillId="5" borderId="8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177" fontId="8" fillId="5" borderId="3" xfId="0" applyNumberFormat="1" applyFont="1" applyFill="1" applyBorder="1" applyAlignment="1">
      <alignment horizontal="center" vertical="center"/>
    </xf>
    <xf numFmtId="177" fontId="8" fillId="5" borderId="8" xfId="0" applyNumberFormat="1" applyFont="1" applyFill="1" applyBorder="1" applyAlignment="1">
      <alignment horizontal="center" vertical="center"/>
    </xf>
    <xf numFmtId="176" fontId="8" fillId="6" borderId="3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/>
    <xf numFmtId="0" fontId="11" fillId="5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/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indent="1"/>
    </xf>
    <xf numFmtId="0" fontId="5" fillId="3" borderId="13" xfId="0" applyFont="1" applyFill="1" applyBorder="1" applyAlignment="1">
      <alignment horizontal="left" vertical="center"/>
    </xf>
  </cellXfs>
  <cellStyles count="1">
    <cellStyle name="標準" xfId="0" builtinId="0"/>
  </cellStyles>
  <dxfs count="8">
    <dxf>
      <font>
        <b/>
        <sz val="9"/>
        <color rgb="FF9C0006"/>
        <name val="Meiryo UI"/>
      </font>
      <fill>
        <patternFill patternType="solid">
          <fgColor rgb="FFFFC7CE"/>
        </patternFill>
      </fill>
    </dxf>
    <dxf>
      <font>
        <b/>
        <sz val="9"/>
        <color rgb="FF006100"/>
        <name val="Meiryo UI"/>
      </font>
      <fill>
        <patternFill patternType="solid">
          <fgColor rgb="FFC6EFCE"/>
        </patternFill>
      </fill>
    </dxf>
    <dxf>
      <font>
        <b/>
        <sz val="9"/>
        <color rgb="FF9C0006"/>
        <name val="Meiryo UI"/>
      </font>
      <fill>
        <patternFill patternType="solid">
          <fgColor rgb="FFFFC7CE"/>
        </patternFill>
      </fill>
    </dxf>
    <dxf>
      <font>
        <b/>
        <sz val="9"/>
        <color rgb="FF006100"/>
        <name val="Meiryo UI"/>
      </font>
      <fill>
        <patternFill patternType="solid">
          <fgColor rgb="FFC6EFCE"/>
        </patternFill>
      </fill>
    </dxf>
    <dxf>
      <font>
        <b/>
        <sz val="9"/>
        <color rgb="FF9C0006"/>
        <name val="Meiryo UI"/>
      </font>
      <fill>
        <patternFill patternType="solid">
          <fgColor rgb="FFFFC7CE"/>
        </patternFill>
      </fill>
    </dxf>
    <dxf>
      <font>
        <b/>
        <sz val="9"/>
        <color rgb="FF006100"/>
        <name val="Meiryo UI"/>
      </font>
      <fill>
        <patternFill patternType="solid">
          <fgColor rgb="FFC6EFCE"/>
        </patternFill>
      </fill>
    </dxf>
    <dxf>
      <font>
        <b/>
        <sz val="9"/>
        <color rgb="FF9C0006"/>
        <name val="Meiryo UI"/>
      </font>
      <fill>
        <patternFill patternType="solid">
          <fgColor rgb="FFFFC7CE"/>
        </patternFill>
      </fill>
    </dxf>
    <dxf>
      <font>
        <b/>
        <sz val="9"/>
        <color rgb="FF006100"/>
        <name val="Meiryo UI"/>
      </font>
      <fill>
        <patternFill patternType="solid">
          <f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544286</xdr:colOff>
      <xdr:row>4</xdr:row>
      <xdr:rowOff>68037</xdr:rowOff>
    </xdr:from>
    <xdr:to>
      <xdr:col>8</xdr:col>
      <xdr:colOff>748392</xdr:colOff>
      <xdr:row>15</xdr:row>
      <xdr:rowOff>20557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7115ED9-3018-4E3B-B827-21BBE6484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22" y="993323"/>
          <a:ext cx="2027463" cy="208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0"/>
  <sheetViews>
    <sheetView showGridLines="0" tabSelected="1" view="pageBreakPreview" zoomScale="70" zoomScaleNormal="70" zoomScaleSheetLayoutView="70" workbookViewId="0">
      <selection activeCell="M14" sqref="M14"/>
    </sheetView>
  </sheetViews>
  <sheetFormatPr defaultRowHeight="13.5" x14ac:dyDescent="0.15"/>
  <cols>
    <col min="1" max="1" width="2.875" style="2" customWidth="1"/>
    <col min="2" max="2" width="7.5" style="2" customWidth="1"/>
    <col min="3" max="3" width="11" style="3" customWidth="1"/>
    <col min="4" max="4" width="9" style="3" customWidth="1"/>
    <col min="5" max="5" width="7" style="3" customWidth="1"/>
    <col min="6" max="6" width="8.5" style="3" customWidth="1"/>
    <col min="7" max="9" width="12" style="3" customWidth="1"/>
    <col min="10" max="11" width="7.5" style="2" customWidth="1"/>
    <col min="12" max="12" width="9" style="2" customWidth="1"/>
    <col min="13" max="16384" width="9" style="2"/>
  </cols>
  <sheetData>
    <row r="2" spans="2:9" ht="32.1" customHeight="1" x14ac:dyDescent="0.15">
      <c r="B2" s="43" t="s">
        <v>0</v>
      </c>
      <c r="C2" s="31"/>
      <c r="D2" s="31"/>
      <c r="E2" s="31"/>
      <c r="F2" s="31"/>
      <c r="G2" s="31"/>
      <c r="H2" s="31"/>
      <c r="I2" s="31"/>
    </row>
    <row r="3" spans="2:9" ht="13.5" customHeight="1" x14ac:dyDescent="0.15"/>
    <row r="4" spans="2:9" ht="13.5" customHeight="1" x14ac:dyDescent="0.15">
      <c r="B4" s="37" t="s">
        <v>1</v>
      </c>
      <c r="C4" s="31"/>
      <c r="D4" s="31"/>
      <c r="E4" s="31"/>
      <c r="F4" s="31"/>
      <c r="G4" s="31"/>
      <c r="H4" s="31"/>
      <c r="I4" s="31"/>
    </row>
    <row r="5" spans="2:9" ht="13.5" customHeight="1" x14ac:dyDescent="0.15">
      <c r="B5" s="37" t="s">
        <v>2</v>
      </c>
      <c r="C5" s="31"/>
      <c r="D5" s="31"/>
      <c r="E5" s="31"/>
      <c r="F5" s="31"/>
      <c r="G5" s="31"/>
      <c r="H5" s="31"/>
      <c r="I5" s="31"/>
    </row>
    <row r="6" spans="2:9" ht="13.5" customHeight="1" x14ac:dyDescent="0.15">
      <c r="B6" s="37" t="s">
        <v>3</v>
      </c>
      <c r="C6" s="31"/>
      <c r="D6" s="31"/>
      <c r="E6" s="31"/>
      <c r="F6" s="31"/>
      <c r="G6" s="31"/>
      <c r="H6" s="31"/>
      <c r="I6" s="31"/>
    </row>
    <row r="7" spans="2:9" ht="13.5" customHeight="1" x14ac:dyDescent="0.15"/>
    <row r="8" spans="2:9" ht="21.95" customHeight="1" x14ac:dyDescent="0.15">
      <c r="B8" s="53" t="s">
        <v>65</v>
      </c>
      <c r="C8" s="53"/>
    </row>
    <row r="9" spans="2:9" ht="21.95" customHeight="1" x14ac:dyDescent="0.15">
      <c r="B9" s="44" t="s">
        <v>4</v>
      </c>
      <c r="C9" s="45"/>
      <c r="D9" s="1"/>
    </row>
    <row r="10" spans="2:9" ht="13.5" customHeight="1" x14ac:dyDescent="0.15"/>
    <row r="11" spans="2:9" ht="13.5" customHeight="1" x14ac:dyDescent="0.15">
      <c r="B11" s="4" t="s">
        <v>5</v>
      </c>
      <c r="C11" s="5" t="s">
        <v>6</v>
      </c>
      <c r="I11" s="2"/>
    </row>
    <row r="12" spans="2:9" ht="13.5" customHeight="1" x14ac:dyDescent="0.15">
      <c r="B12" s="4" t="s">
        <v>7</v>
      </c>
      <c r="C12" s="5" t="s">
        <v>8</v>
      </c>
      <c r="I12" s="2"/>
    </row>
    <row r="13" spans="2:9" ht="13.5" customHeight="1" x14ac:dyDescent="0.15">
      <c r="B13" s="4" t="s">
        <v>9</v>
      </c>
      <c r="C13" s="5" t="s">
        <v>10</v>
      </c>
      <c r="I13" s="2"/>
    </row>
    <row r="14" spans="2:9" ht="13.5" customHeight="1" x14ac:dyDescent="0.15">
      <c r="B14" s="4" t="s">
        <v>11</v>
      </c>
      <c r="C14" s="5" t="s">
        <v>12</v>
      </c>
      <c r="I14" s="2"/>
    </row>
    <row r="15" spans="2:9" ht="13.5" customHeight="1" x14ac:dyDescent="0.15">
      <c r="B15" s="4"/>
      <c r="C15" s="5"/>
      <c r="I15" s="2"/>
    </row>
    <row r="16" spans="2:9" ht="13.5" customHeight="1" x14ac:dyDescent="0.15">
      <c r="B16" s="4"/>
      <c r="C16" s="5"/>
      <c r="I16" s="2"/>
    </row>
    <row r="17" spans="2:9" ht="21.95" customHeight="1" x14ac:dyDescent="0.15">
      <c r="B17" s="38" t="s">
        <v>13</v>
      </c>
      <c r="C17" s="31"/>
      <c r="D17" s="31"/>
      <c r="E17" s="31"/>
      <c r="F17" s="31"/>
      <c r="G17" s="31"/>
      <c r="H17" s="31"/>
      <c r="I17" s="31"/>
    </row>
    <row r="18" spans="2:9" ht="13.5" customHeight="1" x14ac:dyDescent="0.15">
      <c r="B18" s="6" t="s">
        <v>14</v>
      </c>
      <c r="C18" s="30" t="s">
        <v>15</v>
      </c>
      <c r="D18" s="31"/>
      <c r="E18" s="31"/>
      <c r="F18" s="6" t="s">
        <v>16</v>
      </c>
      <c r="G18" s="30" t="s">
        <v>17</v>
      </c>
      <c r="H18" s="30"/>
      <c r="I18" s="31"/>
    </row>
    <row r="19" spans="2:9" ht="13.5" customHeight="1" x14ac:dyDescent="0.15">
      <c r="B19" s="6" t="s">
        <v>18</v>
      </c>
      <c r="C19" s="30" t="s">
        <v>19</v>
      </c>
      <c r="D19" s="31"/>
      <c r="E19" s="31"/>
      <c r="F19" s="6" t="s">
        <v>20</v>
      </c>
      <c r="G19" s="30" t="s">
        <v>21</v>
      </c>
      <c r="H19" s="30"/>
      <c r="I19" s="31"/>
    </row>
    <row r="20" spans="2:9" ht="13.5" customHeight="1" x14ac:dyDescent="0.15">
      <c r="B20" s="6" t="s">
        <v>22</v>
      </c>
      <c r="C20" s="30" t="s">
        <v>23</v>
      </c>
      <c r="D20" s="31"/>
      <c r="E20" s="31"/>
      <c r="F20" s="6" t="s">
        <v>24</v>
      </c>
      <c r="G20" s="30" t="s">
        <v>25</v>
      </c>
      <c r="H20" s="30"/>
      <c r="I20" s="31"/>
    </row>
    <row r="21" spans="2:9" ht="13.5" customHeight="1" x14ac:dyDescent="0.15">
      <c r="B21" s="6" t="s">
        <v>26</v>
      </c>
      <c r="C21" s="30" t="s">
        <v>27</v>
      </c>
      <c r="D21" s="31"/>
      <c r="E21" s="31"/>
      <c r="F21" s="6" t="s">
        <v>28</v>
      </c>
      <c r="G21" s="30" t="s">
        <v>29</v>
      </c>
      <c r="H21" s="30"/>
      <c r="I21" s="31"/>
    </row>
    <row r="22" spans="2:9" ht="13.5" customHeight="1" x14ac:dyDescent="0.15">
      <c r="B22" s="6" t="s">
        <v>30</v>
      </c>
      <c r="C22" s="30" t="s">
        <v>31</v>
      </c>
      <c r="D22" s="31"/>
      <c r="E22" s="31"/>
      <c r="F22" s="6" t="s">
        <v>32</v>
      </c>
      <c r="G22" s="30" t="s">
        <v>33</v>
      </c>
      <c r="H22" s="30"/>
      <c r="I22" s="31"/>
    </row>
    <row r="23" spans="2:9" ht="13.5" customHeight="1" x14ac:dyDescent="0.15">
      <c r="B23" s="6" t="s">
        <v>34</v>
      </c>
      <c r="C23" s="30" t="s">
        <v>35</v>
      </c>
      <c r="D23" s="31"/>
      <c r="E23" s="31"/>
      <c r="F23" s="6"/>
      <c r="G23" s="5"/>
      <c r="H23" s="5"/>
    </row>
    <row r="24" spans="2:9" ht="13.5" customHeight="1" x14ac:dyDescent="0.15"/>
    <row r="25" spans="2:9" ht="21.95" customHeight="1" thickBot="1" x14ac:dyDescent="0.2">
      <c r="B25" s="52" t="s">
        <v>36</v>
      </c>
      <c r="C25" s="52"/>
      <c r="D25" s="52"/>
      <c r="E25" s="52"/>
      <c r="F25" s="52"/>
      <c r="G25" s="52"/>
      <c r="H25" s="52"/>
      <c r="I25" s="52"/>
    </row>
    <row r="26" spans="2:9" ht="18.95" customHeight="1" x14ac:dyDescent="0.15">
      <c r="B26" s="48" t="s">
        <v>37</v>
      </c>
      <c r="C26" s="49"/>
      <c r="D26" s="49"/>
      <c r="E26" s="49"/>
      <c r="F26" s="49"/>
      <c r="G26" s="7" t="s">
        <v>38</v>
      </c>
      <c r="H26" s="7" t="s">
        <v>38</v>
      </c>
      <c r="I26" s="8"/>
    </row>
    <row r="27" spans="2:9" ht="18.95" customHeight="1" thickBot="1" x14ac:dyDescent="0.2">
      <c r="B27" s="35" t="s">
        <v>39</v>
      </c>
      <c r="C27" s="36"/>
      <c r="D27" s="36"/>
      <c r="E27" s="36"/>
      <c r="F27" s="36"/>
      <c r="G27" s="9" t="s">
        <v>40</v>
      </c>
      <c r="H27" s="9" t="s">
        <v>40</v>
      </c>
      <c r="I27" s="10"/>
    </row>
    <row r="28" spans="2:9" ht="15.95" customHeight="1" x14ac:dyDescent="0.15">
      <c r="B28" s="33" t="s">
        <v>41</v>
      </c>
      <c r="C28" s="34"/>
      <c r="D28" s="34"/>
      <c r="E28" s="34"/>
      <c r="F28" s="11" t="s">
        <v>42</v>
      </c>
      <c r="G28" s="12">
        <v>6750</v>
      </c>
      <c r="H28" s="12">
        <v>6750</v>
      </c>
      <c r="I28" s="13"/>
    </row>
    <row r="29" spans="2:9" ht="15.95" customHeight="1" x14ac:dyDescent="0.15">
      <c r="B29" s="33" t="s">
        <v>43</v>
      </c>
      <c r="C29" s="34"/>
      <c r="D29" s="34"/>
      <c r="E29" s="34"/>
      <c r="F29" s="11" t="s">
        <v>42</v>
      </c>
      <c r="G29" s="14">
        <v>9092</v>
      </c>
      <c r="H29" s="14">
        <v>9092</v>
      </c>
      <c r="I29" s="15"/>
    </row>
    <row r="30" spans="2:9" ht="15.95" customHeight="1" x14ac:dyDescent="0.15">
      <c r="B30" s="33" t="s">
        <v>44</v>
      </c>
      <c r="C30" s="34"/>
      <c r="D30" s="34"/>
      <c r="E30" s="34"/>
      <c r="F30" s="11" t="s">
        <v>42</v>
      </c>
      <c r="G30" s="12">
        <v>302.5</v>
      </c>
      <c r="H30" s="12">
        <v>302.5</v>
      </c>
      <c r="I30" s="13"/>
    </row>
    <row r="31" spans="2:9" ht="15.95" customHeight="1" x14ac:dyDescent="0.15">
      <c r="B31" s="33" t="s">
        <v>45</v>
      </c>
      <c r="C31" s="34"/>
      <c r="D31" s="34"/>
      <c r="E31" s="34"/>
      <c r="F31" s="11" t="s">
        <v>46</v>
      </c>
      <c r="G31" s="14">
        <v>2500</v>
      </c>
      <c r="H31" s="14">
        <v>2500</v>
      </c>
      <c r="I31" s="15"/>
    </row>
    <row r="32" spans="2:9" ht="15.95" customHeight="1" x14ac:dyDescent="0.15">
      <c r="B32" s="33" t="s">
        <v>47</v>
      </c>
      <c r="C32" s="34"/>
      <c r="D32" s="34"/>
      <c r="E32" s="34"/>
      <c r="F32" s="11" t="s">
        <v>46</v>
      </c>
      <c r="G32" s="12">
        <v>200</v>
      </c>
      <c r="H32" s="12">
        <v>200</v>
      </c>
      <c r="I32" s="13"/>
    </row>
    <row r="33" spans="2:9" ht="15.95" customHeight="1" x14ac:dyDescent="0.15">
      <c r="B33" s="33" t="s">
        <v>48</v>
      </c>
      <c r="C33" s="34"/>
      <c r="D33" s="34"/>
      <c r="E33" s="34"/>
      <c r="F33" s="11" t="s">
        <v>46</v>
      </c>
      <c r="G33" s="14">
        <f>(G31-G32)*7/8</f>
        <v>2012.5</v>
      </c>
      <c r="H33" s="14">
        <f>(H31-H32)*7/8</f>
        <v>2012.5</v>
      </c>
      <c r="I33" s="15"/>
    </row>
    <row r="34" spans="2:9" ht="15.95" customHeight="1" x14ac:dyDescent="0.15">
      <c r="B34" s="33" t="s">
        <v>49</v>
      </c>
      <c r="C34" s="34"/>
      <c r="D34" s="34"/>
      <c r="E34" s="34"/>
      <c r="F34" s="32" t="s">
        <v>46</v>
      </c>
      <c r="G34" s="46">
        <v>500</v>
      </c>
      <c r="H34" s="46">
        <v>500</v>
      </c>
      <c r="I34" s="41"/>
    </row>
    <row r="35" spans="2:9" ht="15.95" customHeight="1" x14ac:dyDescent="0.15">
      <c r="B35" s="33" t="s">
        <v>50</v>
      </c>
      <c r="C35" s="34"/>
      <c r="D35" s="34"/>
      <c r="E35" s="34"/>
      <c r="F35" s="32"/>
      <c r="G35" s="47"/>
      <c r="H35" s="47"/>
      <c r="I35" s="42"/>
    </row>
    <row r="36" spans="2:9" ht="15.95" customHeight="1" x14ac:dyDescent="0.15">
      <c r="B36" s="33" t="s">
        <v>51</v>
      </c>
      <c r="C36" s="34"/>
      <c r="D36" s="34"/>
      <c r="E36" s="34"/>
      <c r="F36" s="11"/>
      <c r="G36" s="16">
        <f>G33/(G33^2+G34^2)^0.5</f>
        <v>0.97049604721913352</v>
      </c>
      <c r="H36" s="16">
        <f>H33/(H33^2+H34^2)^0.5</f>
        <v>0.97049604721913352</v>
      </c>
      <c r="I36" s="17"/>
    </row>
    <row r="37" spans="2:9" ht="15" customHeight="1" x14ac:dyDescent="0.15">
      <c r="B37" s="33" t="s">
        <v>52</v>
      </c>
      <c r="C37" s="34"/>
      <c r="D37" s="34"/>
      <c r="E37" s="18" t="s">
        <v>53</v>
      </c>
      <c r="F37" s="32" t="s">
        <v>42</v>
      </c>
      <c r="G37" s="19">
        <f>(G28-G30)/G36</f>
        <v>6643.5097994213511</v>
      </c>
      <c r="H37" s="19">
        <f>(H28-H30)/H36</f>
        <v>6643.5097994213511</v>
      </c>
      <c r="I37" s="20"/>
    </row>
    <row r="38" spans="2:9" ht="15" customHeight="1" x14ac:dyDescent="0.15">
      <c r="B38" s="33"/>
      <c r="C38" s="34"/>
      <c r="D38" s="34"/>
      <c r="E38" s="18" t="s">
        <v>54</v>
      </c>
      <c r="F38" s="32"/>
      <c r="G38" s="21">
        <f>(G28-G30+G29)/G36</f>
        <v>16011.914777527427</v>
      </c>
      <c r="H38" s="21">
        <f>(H28-H30+H29)/H36</f>
        <v>16011.914777527427</v>
      </c>
      <c r="I38" s="22"/>
    </row>
    <row r="39" spans="2:9" ht="15.95" customHeight="1" x14ac:dyDescent="0.15">
      <c r="B39" s="33" t="s">
        <v>55</v>
      </c>
      <c r="C39" s="34"/>
      <c r="D39" s="34"/>
      <c r="E39" s="34"/>
      <c r="F39" s="32" t="s">
        <v>46</v>
      </c>
      <c r="G39" s="14">
        <v>1200</v>
      </c>
      <c r="H39" s="14">
        <v>1200</v>
      </c>
      <c r="I39" s="15"/>
    </row>
    <row r="40" spans="2:9" ht="15.95" customHeight="1" x14ac:dyDescent="0.15">
      <c r="B40" s="33" t="s">
        <v>56</v>
      </c>
      <c r="C40" s="34"/>
      <c r="D40" s="34"/>
      <c r="E40" s="34"/>
      <c r="F40" s="32"/>
      <c r="G40" s="12">
        <v>1150</v>
      </c>
      <c r="H40" s="12">
        <v>1150</v>
      </c>
      <c r="I40" s="13"/>
    </row>
    <row r="41" spans="2:9" ht="27.95" customHeight="1" x14ac:dyDescent="0.15">
      <c r="B41" s="33" t="s">
        <v>57</v>
      </c>
      <c r="C41" s="34"/>
      <c r="D41" s="34"/>
      <c r="E41" s="34"/>
      <c r="F41" s="11" t="s">
        <v>58</v>
      </c>
      <c r="G41" s="14">
        <f>G39*G40*0.8</f>
        <v>1104000</v>
      </c>
      <c r="H41" s="14">
        <f>H39*H40*0.8</f>
        <v>1104000</v>
      </c>
      <c r="I41" s="15"/>
    </row>
    <row r="42" spans="2:9" ht="15" customHeight="1" x14ac:dyDescent="0.15">
      <c r="B42" s="33" t="s">
        <v>59</v>
      </c>
      <c r="C42" s="34"/>
      <c r="D42" s="34"/>
      <c r="E42" s="18" t="s">
        <v>53</v>
      </c>
      <c r="F42" s="32" t="s">
        <v>60</v>
      </c>
      <c r="G42" s="16">
        <f>G37*1000/(G41*G36)</f>
        <v>6.2006145589245811</v>
      </c>
      <c r="H42" s="16">
        <f>H37*1000/(H41*H36)</f>
        <v>6.2006145589245811</v>
      </c>
      <c r="I42" s="17"/>
    </row>
    <row r="43" spans="2:9" ht="15" customHeight="1" x14ac:dyDescent="0.15">
      <c r="B43" s="33"/>
      <c r="C43" s="34"/>
      <c r="D43" s="34"/>
      <c r="E43" s="18" t="s">
        <v>54</v>
      </c>
      <c r="F43" s="32"/>
      <c r="G43" s="23">
        <f>G38*1000/(G41*G36)</f>
        <v>14.944466838062587</v>
      </c>
      <c r="H43" s="23">
        <f>H38*1000/(H41*H36)</f>
        <v>14.944466838062587</v>
      </c>
      <c r="I43" s="24"/>
    </row>
    <row r="44" spans="2:9" ht="15.95" customHeight="1" x14ac:dyDescent="0.15">
      <c r="B44" s="33" t="s">
        <v>61</v>
      </c>
      <c r="C44" s="34"/>
      <c r="D44" s="34"/>
      <c r="E44" s="34"/>
      <c r="F44" s="11" t="s">
        <v>60</v>
      </c>
      <c r="G44" s="12">
        <v>36</v>
      </c>
      <c r="H44" s="12">
        <v>36</v>
      </c>
      <c r="I44" s="13"/>
    </row>
    <row r="45" spans="2:9" ht="15.95" customHeight="1" x14ac:dyDescent="0.15">
      <c r="B45" s="33" t="s">
        <v>62</v>
      </c>
      <c r="C45" s="34"/>
      <c r="D45" s="34"/>
      <c r="E45" s="34"/>
      <c r="F45" s="11" t="s">
        <v>60</v>
      </c>
      <c r="G45" s="14">
        <f>G44/3</f>
        <v>12</v>
      </c>
      <c r="H45" s="14">
        <f>H44/3</f>
        <v>12</v>
      </c>
      <c r="I45" s="15"/>
    </row>
    <row r="46" spans="2:9" ht="15.95" customHeight="1" x14ac:dyDescent="0.15">
      <c r="B46" s="50" t="s">
        <v>63</v>
      </c>
      <c r="C46" s="51"/>
      <c r="D46" s="51"/>
      <c r="E46" s="51"/>
      <c r="F46" s="11"/>
      <c r="G46" s="25" t="str">
        <f>IF(G42&lt;G45,"OK","NG")</f>
        <v>OK</v>
      </c>
      <c r="H46" s="25" t="str">
        <f>IF(H42&lt;H45,"OK","NG")</f>
        <v>OK</v>
      </c>
      <c r="I46" s="26"/>
    </row>
    <row r="47" spans="2:9" ht="15.95" customHeight="1" x14ac:dyDescent="0.15">
      <c r="B47" s="33" t="s">
        <v>64</v>
      </c>
      <c r="C47" s="34"/>
      <c r="D47" s="34"/>
      <c r="E47" s="34"/>
      <c r="F47" s="11" t="s">
        <v>60</v>
      </c>
      <c r="G47" s="14">
        <f>G44/3*2</f>
        <v>24</v>
      </c>
      <c r="H47" s="14">
        <f>H44/3*2</f>
        <v>24</v>
      </c>
      <c r="I47" s="15"/>
    </row>
    <row r="48" spans="2:9" ht="15.95" customHeight="1" thickBot="1" x14ac:dyDescent="0.2">
      <c r="B48" s="39" t="s">
        <v>63</v>
      </c>
      <c r="C48" s="40"/>
      <c r="D48" s="40"/>
      <c r="E48" s="40"/>
      <c r="F48" s="27"/>
      <c r="G48" s="28" t="str">
        <f>IF(G43&lt;G47,"OK","NG")</f>
        <v>OK</v>
      </c>
      <c r="H48" s="28" t="str">
        <f>IF(H43&lt;H47,"OK","NG")</f>
        <v>OK</v>
      </c>
      <c r="I48" s="29"/>
    </row>
    <row r="49" ht="13.5" customHeight="1" x14ac:dyDescent="0.15"/>
    <row r="50" ht="13.5" customHeight="1" x14ac:dyDescent="0.15"/>
  </sheetData>
  <mergeCells count="47">
    <mergeCell ref="B2:I2"/>
    <mergeCell ref="B9:C9"/>
    <mergeCell ref="B44:E44"/>
    <mergeCell ref="G34:G35"/>
    <mergeCell ref="B25:I25"/>
    <mergeCell ref="B26:F26"/>
    <mergeCell ref="B40:E40"/>
    <mergeCell ref="B31:E31"/>
    <mergeCell ref="G19:I19"/>
    <mergeCell ref="B39:E39"/>
    <mergeCell ref="B30:E30"/>
    <mergeCell ref="B36:E36"/>
    <mergeCell ref="H34:H35"/>
    <mergeCell ref="B8:C8"/>
    <mergeCell ref="C21:E21"/>
    <mergeCell ref="B45:E45"/>
    <mergeCell ref="I34:I35"/>
    <mergeCell ref="C20:E20"/>
    <mergeCell ref="B41:E41"/>
    <mergeCell ref="F39:F40"/>
    <mergeCell ref="B4:I4"/>
    <mergeCell ref="C19:E19"/>
    <mergeCell ref="G22:I22"/>
    <mergeCell ref="B48:E48"/>
    <mergeCell ref="B33:E33"/>
    <mergeCell ref="G18:I18"/>
    <mergeCell ref="B29:E29"/>
    <mergeCell ref="B46:E46"/>
    <mergeCell ref="B5:I5"/>
    <mergeCell ref="B34:E34"/>
    <mergeCell ref="F34:F35"/>
    <mergeCell ref="B47:E47"/>
    <mergeCell ref="B28:E28"/>
    <mergeCell ref="F37:F38"/>
    <mergeCell ref="B37:D38"/>
    <mergeCell ref="B32:E32"/>
    <mergeCell ref="B6:I6"/>
    <mergeCell ref="B35:E35"/>
    <mergeCell ref="G20:I20"/>
    <mergeCell ref="B17:I17"/>
    <mergeCell ref="C23:E23"/>
    <mergeCell ref="C18:E18"/>
    <mergeCell ref="F42:F43"/>
    <mergeCell ref="B42:D43"/>
    <mergeCell ref="C22:E22"/>
    <mergeCell ref="G21:I21"/>
    <mergeCell ref="B27:F27"/>
  </mergeCells>
  <phoneticPr fontId="1"/>
  <conditionalFormatting sqref="G46 I46">
    <cfRule type="cellIs" dxfId="7" priority="5" operator="equal">
      <formula>"OK"</formula>
    </cfRule>
    <cfRule type="cellIs" dxfId="6" priority="6" operator="equal">
      <formula>"NG"</formula>
    </cfRule>
  </conditionalFormatting>
  <conditionalFormatting sqref="G48 I48">
    <cfRule type="cellIs" dxfId="5" priority="7" operator="equal">
      <formula>"OK"</formula>
    </cfRule>
    <cfRule type="cellIs" dxfId="4" priority="8" operator="equal">
      <formula>"NG"</formula>
    </cfRule>
  </conditionalFormatting>
  <conditionalFormatting sqref="H46">
    <cfRule type="cellIs" dxfId="3" priority="1" operator="equal">
      <formula>"OK"</formula>
    </cfRule>
    <cfRule type="cellIs" dxfId="2" priority="2" operator="equal">
      <formula>"NG"</formula>
    </cfRule>
  </conditionalFormatting>
  <conditionalFormatting sqref="H48">
    <cfRule type="cellIs" dxfId="1" priority="3" operator="equal">
      <formula>"OK"</formula>
    </cfRule>
    <cfRule type="cellIs" dxfId="0" priority="4" operator="equal">
      <formula>"NG"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ストラットタイモデルの検討</vt:lpstr>
      <vt:lpstr>ストラットタイモデルの検討!Print_Area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SKD288</dc:creator>
  <cp:lastModifiedBy>菅沼田 直人</cp:lastModifiedBy>
  <cp:lastPrinted>2025-10-24T01:11:34Z</cp:lastPrinted>
  <dcterms:created xsi:type="dcterms:W3CDTF">2017-08-01T13:20:48Z</dcterms:created>
  <dcterms:modified xsi:type="dcterms:W3CDTF">2026-06-21T22:41:18Z</dcterms:modified>
</cp:coreProperties>
</file>